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jh4g13\OneDrive\Documents\PhD\Working file\Multi separation method\WDXRF analysis of concrete powder\"/>
    </mc:Choice>
  </mc:AlternateContent>
  <bookViews>
    <workbookView xWindow="2820" yWindow="3480" windowWidth="28035" windowHeight="17445"/>
  </bookViews>
  <sheets>
    <sheet name="Report" sheetId="3" r:id="rId1"/>
    <sheet name="21-42" sheetId="1" r:id="rId2"/>
    <sheet name=" LOI " sheetId="2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4" i="3" l="1"/>
  <c r="D14" i="3"/>
  <c r="E14" i="3"/>
  <c r="F14" i="3"/>
  <c r="G14" i="3"/>
  <c r="H14" i="3"/>
  <c r="I14" i="3"/>
  <c r="J14" i="3"/>
  <c r="K14" i="3"/>
  <c r="M14" i="3"/>
  <c r="N14" i="3"/>
  <c r="B14" i="3"/>
  <c r="G11" i="2"/>
  <c r="F11" i="2"/>
  <c r="N26" i="3" l="1"/>
  <c r="N25" i="3"/>
  <c r="N24" i="3"/>
  <c r="N22" i="3"/>
  <c r="N21" i="3"/>
  <c r="N20" i="3"/>
  <c r="N13" i="3"/>
  <c r="N12" i="3"/>
  <c r="H11" i="2"/>
  <c r="I11" i="2"/>
  <c r="F12" i="2"/>
  <c r="G12" i="2"/>
  <c r="H12" i="2"/>
  <c r="F13" i="2"/>
  <c r="H13" i="2" s="1"/>
  <c r="G13" i="2"/>
  <c r="F14" i="2"/>
  <c r="G14" i="2"/>
  <c r="H14" i="2" s="1"/>
  <c r="F15" i="2"/>
  <c r="G15" i="2"/>
  <c r="H15" i="2"/>
  <c r="F16" i="2"/>
  <c r="G16" i="2"/>
  <c r="H16" i="2"/>
  <c r="F17" i="2"/>
  <c r="H17" i="2" s="1"/>
  <c r="G17" i="2"/>
  <c r="F18" i="2"/>
  <c r="G18" i="2"/>
  <c r="H18" i="2" s="1"/>
  <c r="F19" i="2"/>
  <c r="G19" i="2"/>
  <c r="H19" i="2"/>
  <c r="F20" i="2"/>
  <c r="G20" i="2"/>
  <c r="H20" i="2"/>
  <c r="F21" i="2"/>
  <c r="H21" i="2" s="1"/>
  <c r="G21" i="2"/>
  <c r="F22" i="2"/>
  <c r="G22" i="2"/>
  <c r="H22" i="2" s="1"/>
  <c r="F23" i="2"/>
  <c r="G23" i="2"/>
  <c r="H23" i="2"/>
  <c r="F24" i="2"/>
  <c r="G24" i="2"/>
  <c r="H24" i="2"/>
  <c r="F25" i="2"/>
  <c r="H25" i="2" s="1"/>
  <c r="G25" i="2"/>
  <c r="F26" i="2"/>
  <c r="G26" i="2"/>
  <c r="H26" i="2" s="1"/>
  <c r="F27" i="2"/>
  <c r="G27" i="2"/>
  <c r="H27" i="2"/>
  <c r="F28" i="2"/>
  <c r="G28" i="2"/>
  <c r="H28" i="2"/>
  <c r="F29" i="2"/>
  <c r="H29" i="2" s="1"/>
  <c r="G29" i="2"/>
  <c r="F30" i="2"/>
  <c r="G30" i="2"/>
  <c r="H30" i="2" s="1"/>
  <c r="F31" i="2"/>
  <c r="G31" i="2"/>
  <c r="H31" i="2"/>
  <c r="F32" i="2"/>
  <c r="G32" i="2"/>
  <c r="H32" i="2"/>
  <c r="F33" i="2"/>
  <c r="H33" i="2" s="1"/>
  <c r="G33" i="2"/>
  <c r="F34" i="2"/>
  <c r="G34" i="2"/>
  <c r="H34" i="2" s="1"/>
  <c r="F35" i="2"/>
  <c r="G35" i="2"/>
  <c r="H35" i="2"/>
  <c r="F36" i="2"/>
  <c r="G36" i="2"/>
  <c r="H36" i="2"/>
  <c r="F37" i="2"/>
  <c r="H37" i="2" s="1"/>
  <c r="G37" i="2"/>
  <c r="F38" i="2"/>
  <c r="G38" i="2"/>
  <c r="H38" i="2" s="1"/>
  <c r="F39" i="2"/>
  <c r="G39" i="2"/>
  <c r="H39" i="2"/>
  <c r="F40" i="2"/>
  <c r="G40" i="2"/>
  <c r="H40" i="2"/>
  <c r="F41" i="2"/>
  <c r="H41" i="2" s="1"/>
  <c r="G41" i="2"/>
  <c r="F42" i="2"/>
  <c r="G42" i="2"/>
  <c r="H42" i="2" s="1"/>
  <c r="F43" i="2"/>
  <c r="G43" i="2"/>
  <c r="H43" i="2"/>
  <c r="F44" i="2"/>
  <c r="G44" i="2"/>
  <c r="H44" i="2"/>
  <c r="F45" i="2"/>
  <c r="H45" i="2" s="1"/>
  <c r="G45" i="2"/>
  <c r="F46" i="2"/>
  <c r="G46" i="2"/>
  <c r="H46" i="2" s="1"/>
  <c r="F47" i="2"/>
  <c r="G47" i="2"/>
  <c r="H47" i="2"/>
  <c r="F48" i="2"/>
  <c r="G48" i="2"/>
  <c r="H48" i="2"/>
  <c r="F49" i="2"/>
  <c r="H49" i="2" s="1"/>
  <c r="G49" i="2"/>
  <c r="F50" i="2"/>
  <c r="G50" i="2"/>
  <c r="H50" i="2" s="1"/>
</calcChain>
</file>

<file path=xl/sharedStrings.xml><?xml version="1.0" encoding="utf-8"?>
<sst xmlns="http://schemas.openxmlformats.org/spreadsheetml/2006/main" count="144" uniqueCount="65">
  <si>
    <t>SiO2</t>
  </si>
  <si>
    <t>TiO2</t>
  </si>
  <si>
    <t>Al2O3</t>
  </si>
  <si>
    <t>Fe2O3</t>
  </si>
  <si>
    <t>MnO</t>
  </si>
  <si>
    <t>MgO</t>
  </si>
  <si>
    <t>CaO</t>
  </si>
  <si>
    <t>Na2O</t>
  </si>
  <si>
    <t>K2O</t>
  </si>
  <si>
    <t>P2O5</t>
  </si>
  <si>
    <t>Cr2O3</t>
  </si>
  <si>
    <t>Ig</t>
  </si>
  <si>
    <t>Fx6634TM</t>
  </si>
  <si>
    <t>mass%</t>
  </si>
  <si>
    <t>bcr-2</t>
  </si>
  <si>
    <t>SEE Majors</t>
  </si>
  <si>
    <t>stsd-4</t>
  </si>
  <si>
    <t>Number</t>
  </si>
  <si>
    <t>Average</t>
  </si>
  <si>
    <t>Maximum</t>
  </si>
  <si>
    <t>Minimum</t>
  </si>
  <si>
    <t>Range</t>
  </si>
  <si>
    <t>Std dev.</t>
  </si>
  <si>
    <t>RSD(%)</t>
  </si>
  <si>
    <t>average</t>
  </si>
  <si>
    <t>at 1025°C</t>
  </si>
  <si>
    <t>residue</t>
  </si>
  <si>
    <t>sample</t>
  </si>
  <si>
    <t>crucible</t>
  </si>
  <si>
    <t>ref</t>
  </si>
  <si>
    <t>% LOI</t>
  </si>
  <si>
    <t>wt cru +</t>
  </si>
  <si>
    <t>wt</t>
  </si>
  <si>
    <t xml:space="preserve">sample </t>
  </si>
  <si>
    <t xml:space="preserve">        wt sample</t>
  </si>
  <si>
    <t>( wt sample   -   wt residue )   *   100</t>
  </si>
  <si>
    <t xml:space="preserve">LOI       = </t>
  </si>
  <si>
    <t>21/42</t>
  </si>
  <si>
    <t>Ref:</t>
  </si>
  <si>
    <t>Calculations for LOI</t>
  </si>
  <si>
    <t>Values</t>
  </si>
  <si>
    <t xml:space="preserve">Certified </t>
  </si>
  <si>
    <t>Total</t>
  </si>
  <si>
    <t>LOI</t>
  </si>
  <si>
    <t>Identification</t>
  </si>
  <si>
    <t>Mass %</t>
  </si>
  <si>
    <t>CRM Check</t>
  </si>
  <si>
    <t>&lt;0.01</t>
  </si>
  <si>
    <t xml:space="preserve">Sample </t>
  </si>
  <si>
    <t>Job number:</t>
  </si>
  <si>
    <t xml:space="preserve">Major elements determined on fused glass beads prepared from dried powders with a sample to flux ratio 1:10, 66% Li tetraborate: 34% Li metaborate flux				</t>
  </si>
  <si>
    <t>Preparation of beads:</t>
  </si>
  <si>
    <t>Rhodium</t>
  </si>
  <si>
    <t>Tube:</t>
  </si>
  <si>
    <t>Rigaku ZSX Primus II</t>
  </si>
  <si>
    <t>instrument:</t>
  </si>
  <si>
    <t xml:space="preserve">School of Earth and Environment XRF Majors </t>
  </si>
  <si>
    <t>concrete #1</t>
  </si>
  <si>
    <t>concrete #2</t>
  </si>
  <si>
    <t>BCR-2</t>
  </si>
  <si>
    <t>STSD 4</t>
  </si>
  <si>
    <t>BCR-1</t>
  </si>
  <si>
    <t>STSD-4</t>
  </si>
  <si>
    <t>avg</t>
  </si>
  <si>
    <t>Compound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</si>
</sst>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2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6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  <xf numFmtId="0" fontId="1" fillId="0" borderId="0"/>
  </cellStyleXfs>
  <cellXfs count="51">
    <xf numFmtId="0" fontId="0" fillId="0" borderId="0" xfId="0"/>
    <xf numFmtId="0" fontId="18" fillId="0" borderId="0" xfId="42"/>
    <xf numFmtId="0" fontId="18" fillId="0" borderId="10" xfId="42" applyBorder="1"/>
    <xf numFmtId="0" fontId="18" fillId="0" borderId="11" xfId="42" applyBorder="1"/>
    <xf numFmtId="0" fontId="18" fillId="0" borderId="12" xfId="42" applyBorder="1"/>
    <xf numFmtId="0" fontId="18" fillId="0" borderId="13" xfId="42" applyBorder="1"/>
    <xf numFmtId="2" fontId="18" fillId="0" borderId="0" xfId="42" applyNumberFormat="1"/>
    <xf numFmtId="0" fontId="18" fillId="0" borderId="14" xfId="42" applyBorder="1"/>
    <xf numFmtId="2" fontId="18" fillId="0" borderId="13" xfId="42" applyNumberFormat="1" applyBorder="1"/>
    <xf numFmtId="2" fontId="18" fillId="0" borderId="11" xfId="42" applyNumberFormat="1" applyBorder="1"/>
    <xf numFmtId="0" fontId="18" fillId="0" borderId="15" xfId="42" applyBorder="1"/>
    <xf numFmtId="2" fontId="18" fillId="0" borderId="16" xfId="42" applyNumberFormat="1" applyBorder="1"/>
    <xf numFmtId="0" fontId="18" fillId="0" borderId="16" xfId="42" applyBorder="1"/>
    <xf numFmtId="0" fontId="18" fillId="0" borderId="17" xfId="42" applyBorder="1"/>
    <xf numFmtId="0" fontId="18" fillId="0" borderId="0" xfId="42" applyAlignment="1">
      <alignment horizontal="right"/>
    </xf>
    <xf numFmtId="0" fontId="19" fillId="0" borderId="0" xfId="42" applyFont="1"/>
    <xf numFmtId="0" fontId="19" fillId="0" borderId="0" xfId="42" applyFont="1" applyAlignment="1">
      <alignment horizontal="left"/>
    </xf>
    <xf numFmtId="0" fontId="19" fillId="0" borderId="11" xfId="42" applyFont="1" applyBorder="1"/>
    <xf numFmtId="0" fontId="19" fillId="0" borderId="11" xfId="42" applyFont="1" applyBorder="1" applyAlignment="1">
      <alignment horizontal="left"/>
    </xf>
    <xf numFmtId="49" fontId="18" fillId="0" borderId="0" xfId="42" applyNumberFormat="1" applyAlignment="1">
      <alignment horizontal="right"/>
    </xf>
    <xf numFmtId="17" fontId="18" fillId="0" borderId="0" xfId="42" applyNumberFormat="1"/>
    <xf numFmtId="0" fontId="20" fillId="0" borderId="0" xfId="42" applyFont="1" applyAlignment="1">
      <alignment horizontal="right"/>
    </xf>
    <xf numFmtId="0" fontId="20" fillId="0" borderId="0" xfId="42" applyFont="1"/>
    <xf numFmtId="0" fontId="21" fillId="0" borderId="0" xfId="0" applyFont="1"/>
    <xf numFmtId="0" fontId="22" fillId="0" borderId="0" xfId="0" applyFont="1"/>
    <xf numFmtId="0" fontId="21" fillId="0" borderId="0" xfId="0" applyFont="1" applyAlignment="1">
      <alignment horizontal="center"/>
    </xf>
    <xf numFmtId="0" fontId="0" fillId="0" borderId="10" xfId="0" applyBorder="1"/>
    <xf numFmtId="0" fontId="0" fillId="0" borderId="11" xfId="0" applyBorder="1"/>
    <xf numFmtId="0" fontId="0" fillId="0" borderId="18" xfId="0" applyBorder="1"/>
    <xf numFmtId="0" fontId="0" fillId="0" borderId="13" xfId="0" applyBorder="1"/>
    <xf numFmtId="0" fontId="16" fillId="0" borderId="19" xfId="0" applyFont="1" applyBorder="1"/>
    <xf numFmtId="0" fontId="0" fillId="0" borderId="15" xfId="0" applyBorder="1"/>
    <xf numFmtId="0" fontId="0" fillId="0" borderId="16" xfId="0" applyBorder="1"/>
    <xf numFmtId="0" fontId="0" fillId="0" borderId="20" xfId="0" applyBorder="1"/>
    <xf numFmtId="0" fontId="0" fillId="0" borderId="19" xfId="0" applyBorder="1"/>
    <xf numFmtId="0" fontId="16" fillId="0" borderId="18" xfId="0" applyFont="1" applyBorder="1"/>
    <xf numFmtId="0" fontId="16" fillId="0" borderId="20" xfId="0" applyFont="1" applyBorder="1"/>
    <xf numFmtId="0" fontId="16" fillId="0" borderId="0" xfId="0" applyFont="1"/>
    <xf numFmtId="0" fontId="23" fillId="0" borderId="0" xfId="0" applyFont="1"/>
    <xf numFmtId="0" fontId="0" fillId="0" borderId="0" xfId="0" applyAlignment="1">
      <alignment horizontal="right"/>
    </xf>
    <xf numFmtId="2" fontId="0" fillId="0" borderId="0" xfId="0" applyNumberFormat="1"/>
    <xf numFmtId="2" fontId="0" fillId="0" borderId="13" xfId="0" applyNumberFormat="1" applyBorder="1"/>
    <xf numFmtId="0" fontId="16" fillId="0" borderId="19" xfId="43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19" fillId="0" borderId="14" xfId="42" applyFont="1" applyBorder="1" applyAlignment="1">
      <alignment horizontal="right"/>
    </xf>
    <xf numFmtId="2" fontId="19" fillId="0" borderId="0" xfId="42" quotePrefix="1" applyNumberFormat="1" applyFont="1" applyAlignment="1">
      <alignment horizontal="right"/>
    </xf>
    <xf numFmtId="2" fontId="19" fillId="0" borderId="0" xfId="42" applyNumberFormat="1" applyFont="1" applyAlignment="1">
      <alignment horizontal="right"/>
    </xf>
    <xf numFmtId="164" fontId="19" fillId="0" borderId="0" xfId="42" quotePrefix="1" applyNumberFormat="1" applyFont="1" applyAlignment="1">
      <alignment horizontal="right"/>
    </xf>
    <xf numFmtId="0" fontId="16" fillId="0" borderId="0" xfId="43" applyFont="1" applyAlignment="1">
      <alignment horizontal="right"/>
    </xf>
    <xf numFmtId="2" fontId="19" fillId="0" borderId="14" xfId="42" applyNumberFormat="1" applyFont="1" applyBorder="1" applyAlignment="1">
      <alignment horizontal="right"/>
    </xf>
    <xf numFmtId="0" fontId="0" fillId="0" borderId="0" xfId="0" applyBorder="1"/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rmal 3" xfId="43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5"/>
  <sheetViews>
    <sheetView tabSelected="1" topLeftCell="E1" workbookViewId="0">
      <selection activeCell="Q7" sqref="Q7"/>
    </sheetView>
  </sheetViews>
  <sheetFormatPr defaultColWidth="11" defaultRowHeight="15.75" x14ac:dyDescent="0.25"/>
  <cols>
    <col min="1" max="1" width="51.25" bestFit="1" customWidth="1"/>
    <col min="2" max="2" width="33.125" customWidth="1"/>
  </cols>
  <sheetData>
    <row r="1" spans="1:20" ht="20.100000000000001" customHeight="1" x14ac:dyDescent="0.35">
      <c r="A1" s="38" t="s">
        <v>56</v>
      </c>
    </row>
    <row r="3" spans="1:20" x14ac:dyDescent="0.25">
      <c r="A3" s="37" t="s">
        <v>55</v>
      </c>
      <c r="B3" t="s">
        <v>54</v>
      </c>
    </row>
    <row r="4" spans="1:20" x14ac:dyDescent="0.25">
      <c r="A4" s="37" t="s">
        <v>53</v>
      </c>
      <c r="B4" t="s">
        <v>52</v>
      </c>
    </row>
    <row r="5" spans="1:20" x14ac:dyDescent="0.25">
      <c r="A5" s="37" t="s">
        <v>51</v>
      </c>
      <c r="B5" s="23" t="s">
        <v>50</v>
      </c>
      <c r="S5" t="s">
        <v>64</v>
      </c>
      <c r="T5" t="s">
        <v>45</v>
      </c>
    </row>
    <row r="6" spans="1:20" x14ac:dyDescent="0.25">
      <c r="A6" s="37"/>
      <c r="B6" s="23"/>
      <c r="S6" s="50" t="s">
        <v>0</v>
      </c>
      <c r="T6" s="39">
        <v>64.17</v>
      </c>
    </row>
    <row r="7" spans="1:20" x14ac:dyDescent="0.25">
      <c r="A7" s="37" t="s">
        <v>49</v>
      </c>
      <c r="S7" s="50" t="s">
        <v>1</v>
      </c>
      <c r="T7" s="39">
        <v>0.45050000000000001</v>
      </c>
    </row>
    <row r="8" spans="1:20" x14ac:dyDescent="0.25">
      <c r="S8" s="50" t="s">
        <v>2</v>
      </c>
      <c r="T8" s="39">
        <v>7.1950000000000003</v>
      </c>
    </row>
    <row r="9" spans="1:20" x14ac:dyDescent="0.25">
      <c r="A9" s="36" t="s">
        <v>48</v>
      </c>
      <c r="B9" s="32" t="s">
        <v>45</v>
      </c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1"/>
      <c r="S9" s="50" t="s">
        <v>3</v>
      </c>
      <c r="T9" s="39">
        <v>2.6349999999999998</v>
      </c>
    </row>
    <row r="10" spans="1:20" x14ac:dyDescent="0.25">
      <c r="A10" s="35" t="s">
        <v>44</v>
      </c>
      <c r="B10" s="27" t="s">
        <v>0</v>
      </c>
      <c r="C10" s="27" t="s">
        <v>1</v>
      </c>
      <c r="D10" s="27" t="s">
        <v>2</v>
      </c>
      <c r="E10" s="27" t="s">
        <v>3</v>
      </c>
      <c r="F10" s="27" t="s">
        <v>4</v>
      </c>
      <c r="G10" s="27" t="s">
        <v>5</v>
      </c>
      <c r="H10" s="27" t="s">
        <v>6</v>
      </c>
      <c r="I10" s="27" t="s">
        <v>7</v>
      </c>
      <c r="J10" s="27" t="s">
        <v>8</v>
      </c>
      <c r="K10" s="27" t="s">
        <v>9</v>
      </c>
      <c r="L10" s="27" t="s">
        <v>10</v>
      </c>
      <c r="M10" s="27" t="s">
        <v>43</v>
      </c>
      <c r="N10" s="26" t="s">
        <v>42</v>
      </c>
      <c r="S10" s="50" t="s">
        <v>4</v>
      </c>
      <c r="T10" s="39">
        <v>8.6499999999999994E-2</v>
      </c>
    </row>
    <row r="11" spans="1:20" x14ac:dyDescent="0.25">
      <c r="A11" s="34"/>
      <c r="N11" s="29"/>
      <c r="S11" s="50" t="s">
        <v>5</v>
      </c>
      <c r="T11" s="39">
        <v>1.06</v>
      </c>
    </row>
    <row r="12" spans="1:20" x14ac:dyDescent="0.25">
      <c r="A12" s="43" t="s">
        <v>57</v>
      </c>
      <c r="B12">
        <v>64.150000000000006</v>
      </c>
      <c r="C12">
        <v>0.436</v>
      </c>
      <c r="D12">
        <v>7.13</v>
      </c>
      <c r="E12">
        <v>2.57</v>
      </c>
      <c r="F12">
        <v>0.08</v>
      </c>
      <c r="G12">
        <v>1.05</v>
      </c>
      <c r="H12">
        <v>9.86</v>
      </c>
      <c r="I12" s="40">
        <v>1.4179999999999999</v>
      </c>
      <c r="J12" s="40">
        <v>1.1240000000000001</v>
      </c>
      <c r="K12" s="40">
        <v>7.1999999999999995E-2</v>
      </c>
      <c r="L12" s="39" t="s">
        <v>47</v>
      </c>
      <c r="M12">
        <v>9.39</v>
      </c>
      <c r="N12" s="29">
        <f>SUM(B12:M12)</f>
        <v>97.28</v>
      </c>
      <c r="S12" s="50" t="s">
        <v>6</v>
      </c>
      <c r="T12" s="39">
        <v>9.83</v>
      </c>
    </row>
    <row r="13" spans="1:20" x14ac:dyDescent="0.25">
      <c r="A13" s="43" t="s">
        <v>58</v>
      </c>
      <c r="B13">
        <v>64.19</v>
      </c>
      <c r="C13">
        <v>0.46500000000000002</v>
      </c>
      <c r="D13">
        <v>7.26</v>
      </c>
      <c r="E13" s="40">
        <v>2.7</v>
      </c>
      <c r="F13" s="40">
        <v>9.2999999999999999E-2</v>
      </c>
      <c r="G13">
        <v>1.07</v>
      </c>
      <c r="H13" s="40">
        <v>9.8000000000000007</v>
      </c>
      <c r="I13" s="40">
        <v>1.4219999999999999</v>
      </c>
      <c r="J13" s="40">
        <v>1.1279999999999999</v>
      </c>
      <c r="K13" s="40">
        <v>7.3999999999999996E-2</v>
      </c>
      <c r="L13" s="39" t="s">
        <v>47</v>
      </c>
      <c r="M13">
        <v>9.39</v>
      </c>
      <c r="N13" s="41">
        <f>SUM(B13:M13)</f>
        <v>97.591999999999999</v>
      </c>
      <c r="S13" s="50" t="s">
        <v>7</v>
      </c>
      <c r="T13" s="39">
        <v>1.42</v>
      </c>
    </row>
    <row r="14" spans="1:20" x14ac:dyDescent="0.25">
      <c r="A14" s="34" t="s">
        <v>63</v>
      </c>
      <c r="B14">
        <f>AVERAGE(B12:B13)</f>
        <v>64.17</v>
      </c>
      <c r="C14">
        <f t="shared" ref="C14:N14" si="0">AVERAGE(C12:C13)</f>
        <v>0.45050000000000001</v>
      </c>
      <c r="D14">
        <f t="shared" si="0"/>
        <v>7.1950000000000003</v>
      </c>
      <c r="E14">
        <f t="shared" si="0"/>
        <v>2.6349999999999998</v>
      </c>
      <c r="F14">
        <f t="shared" si="0"/>
        <v>8.6499999999999994E-2</v>
      </c>
      <c r="G14">
        <f t="shared" si="0"/>
        <v>1.06</v>
      </c>
      <c r="H14">
        <f t="shared" si="0"/>
        <v>9.83</v>
      </c>
      <c r="I14">
        <f t="shared" si="0"/>
        <v>1.42</v>
      </c>
      <c r="J14">
        <f t="shared" si="0"/>
        <v>1.1259999999999999</v>
      </c>
      <c r="K14">
        <f t="shared" si="0"/>
        <v>7.2999999999999995E-2</v>
      </c>
      <c r="L14" s="39" t="s">
        <v>47</v>
      </c>
      <c r="M14">
        <f t="shared" si="0"/>
        <v>9.39</v>
      </c>
      <c r="N14">
        <f t="shared" si="0"/>
        <v>97.436000000000007</v>
      </c>
      <c r="S14" s="50" t="s">
        <v>8</v>
      </c>
      <c r="T14" s="39">
        <v>1.1259999999999999</v>
      </c>
    </row>
    <row r="15" spans="1:20" x14ac:dyDescent="0.25">
      <c r="A15" s="28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6"/>
      <c r="O15" s="40"/>
      <c r="S15" s="50" t="s">
        <v>9</v>
      </c>
      <c r="T15" s="39">
        <v>7.2999999999999995E-2</v>
      </c>
    </row>
    <row r="16" spans="1:20" x14ac:dyDescent="0.25">
      <c r="S16" s="50" t="s">
        <v>10</v>
      </c>
      <c r="T16" s="39" t="s">
        <v>47</v>
      </c>
    </row>
    <row r="17" spans="1:20" x14ac:dyDescent="0.25">
      <c r="A17" s="36" t="s">
        <v>46</v>
      </c>
      <c r="B17" s="32" t="s">
        <v>45</v>
      </c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1"/>
      <c r="S17" s="50" t="s">
        <v>43</v>
      </c>
      <c r="T17" s="39">
        <v>9.39</v>
      </c>
    </row>
    <row r="18" spans="1:20" x14ac:dyDescent="0.25">
      <c r="A18" s="35" t="s">
        <v>44</v>
      </c>
      <c r="B18" s="27" t="s">
        <v>0</v>
      </c>
      <c r="C18" s="27" t="s">
        <v>1</v>
      </c>
      <c r="D18" s="27" t="s">
        <v>2</v>
      </c>
      <c r="E18" s="27" t="s">
        <v>3</v>
      </c>
      <c r="F18" s="27" t="s">
        <v>4</v>
      </c>
      <c r="G18" s="27" t="s">
        <v>5</v>
      </c>
      <c r="H18" s="27" t="s">
        <v>6</v>
      </c>
      <c r="I18" s="27" t="s">
        <v>7</v>
      </c>
      <c r="J18" s="27" t="s">
        <v>8</v>
      </c>
      <c r="K18" s="27" t="s">
        <v>9</v>
      </c>
      <c r="L18" s="27" t="s">
        <v>10</v>
      </c>
      <c r="M18" s="27" t="s">
        <v>43</v>
      </c>
      <c r="N18" s="26" t="s">
        <v>42</v>
      </c>
    </row>
    <row r="19" spans="1:20" x14ac:dyDescent="0.25">
      <c r="A19" s="34"/>
      <c r="N19" s="29"/>
      <c r="S19" s="50" t="s">
        <v>42</v>
      </c>
      <c r="T19" s="39">
        <v>97.436000000000007</v>
      </c>
    </row>
    <row r="20" spans="1:20" x14ac:dyDescent="0.25">
      <c r="A20" s="43" t="s">
        <v>59</v>
      </c>
      <c r="B20" s="40">
        <v>52.11</v>
      </c>
      <c r="C20" s="40">
        <v>2.2069999999999999</v>
      </c>
      <c r="D20" s="40">
        <v>12.74</v>
      </c>
      <c r="E20" s="40">
        <v>13.69</v>
      </c>
      <c r="F20" s="40">
        <v>0.19500000000000001</v>
      </c>
      <c r="G20" s="40">
        <v>3.5</v>
      </c>
      <c r="H20" s="40">
        <v>7.05</v>
      </c>
      <c r="I20" s="40">
        <v>3.2160000000000002</v>
      </c>
      <c r="J20" s="40">
        <v>1.7030000000000001</v>
      </c>
      <c r="K20" s="40">
        <v>0.33900000000000002</v>
      </c>
      <c r="L20" s="39" t="s">
        <v>47</v>
      </c>
      <c r="M20" s="40">
        <v>1.67</v>
      </c>
      <c r="N20" s="41">
        <f t="shared" ref="N20:N22" si="1">SUM(B20:M20)</f>
        <v>98.419999999999987</v>
      </c>
    </row>
    <row r="21" spans="1:20" x14ac:dyDescent="0.25">
      <c r="A21" s="43" t="s">
        <v>59</v>
      </c>
      <c r="B21" s="40">
        <v>52.14</v>
      </c>
      <c r="C21" s="40">
        <v>2.1989999999999998</v>
      </c>
      <c r="D21" s="40">
        <v>12.74</v>
      </c>
      <c r="E21" s="40">
        <v>13.66</v>
      </c>
      <c r="F21" s="40">
        <v>0.193</v>
      </c>
      <c r="G21" s="40">
        <v>3.56</v>
      </c>
      <c r="H21" s="40">
        <v>7.05</v>
      </c>
      <c r="I21" s="40">
        <v>3.2829999999999999</v>
      </c>
      <c r="J21" s="40">
        <v>1.698</v>
      </c>
      <c r="K21" s="40">
        <v>0.33900000000000002</v>
      </c>
      <c r="L21" s="39" t="s">
        <v>47</v>
      </c>
      <c r="M21" s="40">
        <v>1.67</v>
      </c>
      <c r="N21" s="41">
        <f t="shared" si="1"/>
        <v>98.531999999999982</v>
      </c>
    </row>
    <row r="22" spans="1:20" x14ac:dyDescent="0.25">
      <c r="A22" s="43" t="s">
        <v>59</v>
      </c>
      <c r="B22" s="40">
        <v>52.24</v>
      </c>
      <c r="C22" s="40">
        <v>2.2170000000000001</v>
      </c>
      <c r="D22" s="40">
        <v>12.74</v>
      </c>
      <c r="E22" s="40">
        <v>13.65</v>
      </c>
      <c r="F22" s="40">
        <v>0.191</v>
      </c>
      <c r="G22" s="40">
        <v>3.56</v>
      </c>
      <c r="H22" s="40">
        <v>7.04</v>
      </c>
      <c r="I22" s="40">
        <v>3.29</v>
      </c>
      <c r="J22" s="40">
        <v>1.698</v>
      </c>
      <c r="K22" s="40">
        <v>0.33900000000000002</v>
      </c>
      <c r="L22" s="39" t="s">
        <v>47</v>
      </c>
      <c r="M22" s="40">
        <v>1.67</v>
      </c>
      <c r="N22" s="41">
        <f t="shared" si="1"/>
        <v>98.635000000000019</v>
      </c>
    </row>
    <row r="23" spans="1:20" x14ac:dyDescent="0.25">
      <c r="A23" s="43"/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29"/>
    </row>
    <row r="24" spans="1:20" x14ac:dyDescent="0.25">
      <c r="A24" s="43" t="s">
        <v>60</v>
      </c>
      <c r="B24" s="40">
        <v>57.6</v>
      </c>
      <c r="C24" s="40">
        <v>0.70299999999999996</v>
      </c>
      <c r="D24" s="40">
        <v>11.69</v>
      </c>
      <c r="E24" s="40">
        <v>5.59</v>
      </c>
      <c r="F24" s="40">
        <v>0.193</v>
      </c>
      <c r="G24" s="40">
        <v>2.13</v>
      </c>
      <c r="H24" s="40">
        <v>4.08</v>
      </c>
      <c r="I24" s="40">
        <v>2.8140000000000001</v>
      </c>
      <c r="J24" s="40">
        <v>1.597</v>
      </c>
      <c r="K24" s="40">
        <v>0.21299999999999999</v>
      </c>
      <c r="L24" s="39" t="s">
        <v>47</v>
      </c>
      <c r="M24" s="40">
        <v>11.6</v>
      </c>
      <c r="N24" s="41">
        <f t="shared" ref="N24:N26" si="2">SUM(B24:M24)</f>
        <v>98.21</v>
      </c>
    </row>
    <row r="25" spans="1:20" x14ac:dyDescent="0.25">
      <c r="A25" s="43" t="s">
        <v>60</v>
      </c>
      <c r="B25" s="40">
        <v>57.63</v>
      </c>
      <c r="C25" s="40">
        <v>0.70399999999999996</v>
      </c>
      <c r="D25" s="40">
        <v>11.67</v>
      </c>
      <c r="E25" s="40">
        <v>5.6</v>
      </c>
      <c r="F25" s="40">
        <v>0.19400000000000001</v>
      </c>
      <c r="G25" s="40">
        <v>2.17</v>
      </c>
      <c r="H25" s="40">
        <v>4.07</v>
      </c>
      <c r="I25" s="40">
        <v>2.8149999999999999</v>
      </c>
      <c r="J25" s="40">
        <v>1.6</v>
      </c>
      <c r="K25" s="40">
        <v>0.21299999999999999</v>
      </c>
      <c r="L25" s="39" t="s">
        <v>47</v>
      </c>
      <c r="M25" s="40">
        <v>11.6</v>
      </c>
      <c r="N25" s="41">
        <f t="shared" si="2"/>
        <v>98.265999999999991</v>
      </c>
    </row>
    <row r="26" spans="1:20" x14ac:dyDescent="0.25">
      <c r="A26" s="43" t="s">
        <v>60</v>
      </c>
      <c r="B26" s="40">
        <v>57.63</v>
      </c>
      <c r="C26" s="40">
        <v>0.71</v>
      </c>
      <c r="D26" s="40">
        <v>11.66</v>
      </c>
      <c r="E26" s="40">
        <v>5.6</v>
      </c>
      <c r="F26" s="40">
        <v>0.19400000000000001</v>
      </c>
      <c r="G26" s="40">
        <v>2.17</v>
      </c>
      <c r="H26" s="40">
        <v>4.09</v>
      </c>
      <c r="I26" s="40">
        <v>2.8210000000000002</v>
      </c>
      <c r="J26" s="40">
        <v>1.601</v>
      </c>
      <c r="K26" s="40">
        <v>0.21299999999999999</v>
      </c>
      <c r="L26" s="39" t="s">
        <v>47</v>
      </c>
      <c r="M26" s="40">
        <v>11.6</v>
      </c>
      <c r="N26" s="41">
        <f t="shared" si="2"/>
        <v>98.288999999999987</v>
      </c>
    </row>
    <row r="27" spans="1:20" x14ac:dyDescent="0.25">
      <c r="A27" s="34"/>
      <c r="N27" s="29"/>
    </row>
    <row r="28" spans="1:20" x14ac:dyDescent="0.25">
      <c r="A28" s="34"/>
      <c r="N28" s="29"/>
    </row>
    <row r="29" spans="1:20" x14ac:dyDescent="0.25">
      <c r="A29" s="33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1"/>
    </row>
    <row r="30" spans="1:20" x14ac:dyDescent="0.25">
      <c r="A30" s="30" t="s">
        <v>41</v>
      </c>
      <c r="N30" s="29"/>
    </row>
    <row r="31" spans="1:20" x14ac:dyDescent="0.25">
      <c r="A31" s="30" t="s">
        <v>40</v>
      </c>
      <c r="N31" s="29"/>
    </row>
    <row r="32" spans="1:20" x14ac:dyDescent="0.25">
      <c r="A32" s="42" t="s">
        <v>61</v>
      </c>
      <c r="B32" s="44">
        <v>54.11</v>
      </c>
      <c r="C32" s="45">
        <v>2.2400000000000002</v>
      </c>
      <c r="D32" s="46">
        <v>13.65</v>
      </c>
      <c r="E32" s="46">
        <v>13.65</v>
      </c>
      <c r="F32" s="45">
        <v>0.18</v>
      </c>
      <c r="G32" s="46">
        <v>3.48</v>
      </c>
      <c r="H32" s="46">
        <v>6.95</v>
      </c>
      <c r="I32" s="46">
        <v>3.27</v>
      </c>
      <c r="J32" s="46">
        <v>1.69</v>
      </c>
      <c r="K32" s="45">
        <v>0.36</v>
      </c>
      <c r="L32" s="47">
        <v>2E-3</v>
      </c>
      <c r="M32" s="48">
        <v>1.67</v>
      </c>
      <c r="N32" s="29"/>
    </row>
    <row r="33" spans="1:14" x14ac:dyDescent="0.25">
      <c r="A33" s="42" t="s">
        <v>62</v>
      </c>
      <c r="B33" s="49">
        <v>58.9</v>
      </c>
      <c r="C33" s="45">
        <v>0.76</v>
      </c>
      <c r="D33" s="46">
        <v>12.1</v>
      </c>
      <c r="E33" s="46">
        <v>5.7</v>
      </c>
      <c r="F33" s="45">
        <v>0.19</v>
      </c>
      <c r="G33" s="46">
        <v>2.13</v>
      </c>
      <c r="H33" s="46">
        <v>4</v>
      </c>
      <c r="I33" s="46">
        <v>2.7</v>
      </c>
      <c r="J33" s="46">
        <v>1.6</v>
      </c>
      <c r="K33" s="45">
        <v>0.22</v>
      </c>
      <c r="L33" s="47">
        <v>1.3599999999999999E-2</v>
      </c>
      <c r="M33" s="48">
        <v>11.6</v>
      </c>
      <c r="N33" s="29"/>
    </row>
    <row r="34" spans="1:14" x14ac:dyDescent="0.25">
      <c r="A34" s="28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6"/>
    </row>
    <row r="38" spans="1:14" x14ac:dyDescent="0.25">
      <c r="A38" s="24"/>
      <c r="B38" s="23"/>
      <c r="C38" s="24"/>
      <c r="D38" s="23"/>
      <c r="E38" s="23"/>
      <c r="F38" s="23"/>
      <c r="G38" s="23"/>
    </row>
    <row r="39" spans="1:14" x14ac:dyDescent="0.25">
      <c r="A39" s="25"/>
    </row>
    <row r="40" spans="1:14" x14ac:dyDescent="0.25">
      <c r="A40" s="25"/>
      <c r="B40" s="23"/>
      <c r="C40" s="23"/>
    </row>
    <row r="41" spans="1:14" x14ac:dyDescent="0.25">
      <c r="A41" s="25"/>
    </row>
    <row r="42" spans="1:14" x14ac:dyDescent="0.25">
      <c r="A42" s="25"/>
      <c r="B42" s="23"/>
      <c r="C42" s="23"/>
    </row>
    <row r="43" spans="1:14" x14ac:dyDescent="0.25">
      <c r="A43" s="23"/>
      <c r="B43" s="23"/>
    </row>
    <row r="44" spans="1:14" x14ac:dyDescent="0.25">
      <c r="A44" s="23"/>
      <c r="B44" s="23"/>
      <c r="C44" s="24"/>
      <c r="D44" s="23"/>
      <c r="E44" s="23"/>
      <c r="F44" s="23"/>
      <c r="G44" s="23"/>
    </row>
    <row r="45" spans="1:14" x14ac:dyDescent="0.25">
      <c r="A45" s="23"/>
      <c r="B45" s="23"/>
      <c r="C45" s="2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workbookViewId="0">
      <selection activeCell="C27" sqref="C27"/>
    </sheetView>
  </sheetViews>
  <sheetFormatPr defaultColWidth="11" defaultRowHeight="15.75" x14ac:dyDescent="0.25"/>
  <sheetData>
    <row r="1" spans="1:16" x14ac:dyDescent="0.25"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t="s">
        <v>9</v>
      </c>
      <c r="M1" t="s">
        <v>10</v>
      </c>
      <c r="N1" t="s">
        <v>11</v>
      </c>
      <c r="P1" t="s">
        <v>12</v>
      </c>
    </row>
    <row r="2" spans="1:16" x14ac:dyDescent="0.25">
      <c r="C2" t="s">
        <v>13</v>
      </c>
      <c r="D2" t="s">
        <v>13</v>
      </c>
      <c r="E2" t="s">
        <v>13</v>
      </c>
      <c r="F2" t="s">
        <v>13</v>
      </c>
      <c r="G2" t="s">
        <v>13</v>
      </c>
      <c r="H2" t="s">
        <v>13</v>
      </c>
      <c r="I2" t="s">
        <v>13</v>
      </c>
      <c r="J2" t="s">
        <v>13</v>
      </c>
      <c r="K2" t="s">
        <v>13</v>
      </c>
      <c r="L2" t="s">
        <v>13</v>
      </c>
      <c r="M2" t="s">
        <v>13</v>
      </c>
      <c r="N2" t="s">
        <v>13</v>
      </c>
    </row>
    <row r="3" spans="1:16" x14ac:dyDescent="0.25">
      <c r="A3" t="s">
        <v>14</v>
      </c>
      <c r="B3" t="s">
        <v>15</v>
      </c>
      <c r="C3">
        <v>52.11</v>
      </c>
      <c r="D3">
        <v>2.2069999999999999</v>
      </c>
      <c r="E3">
        <v>12.74</v>
      </c>
      <c r="F3">
        <v>13.69</v>
      </c>
      <c r="G3">
        <v>0.19500000000000001</v>
      </c>
      <c r="H3">
        <v>3.5</v>
      </c>
      <c r="I3">
        <v>7.05</v>
      </c>
      <c r="J3">
        <v>3.2160000000000002</v>
      </c>
      <c r="K3">
        <v>1.7030000000000001</v>
      </c>
      <c r="L3">
        <v>0.33900000000000002</v>
      </c>
      <c r="M3">
        <v>-8.0000000000000002E-3</v>
      </c>
      <c r="N3">
        <v>1.67</v>
      </c>
      <c r="P3">
        <v>10</v>
      </c>
    </row>
    <row r="4" spans="1:16" x14ac:dyDescent="0.25">
      <c r="A4" t="s">
        <v>16</v>
      </c>
      <c r="B4" t="s">
        <v>15</v>
      </c>
      <c r="C4">
        <v>57.6</v>
      </c>
      <c r="D4">
        <v>0.70299999999999996</v>
      </c>
      <c r="E4">
        <v>11.69</v>
      </c>
      <c r="F4">
        <v>5.59</v>
      </c>
      <c r="G4">
        <v>0.193</v>
      </c>
      <c r="H4">
        <v>2.13</v>
      </c>
      <c r="I4">
        <v>4.08</v>
      </c>
      <c r="J4">
        <v>2.8140000000000001</v>
      </c>
      <c r="K4">
        <v>1.597</v>
      </c>
      <c r="L4">
        <v>0.21299999999999999</v>
      </c>
      <c r="M4">
        <v>4.0000000000000001E-3</v>
      </c>
      <c r="N4">
        <v>11.6</v>
      </c>
      <c r="P4">
        <v>10</v>
      </c>
    </row>
    <row r="5" spans="1:16" x14ac:dyDescent="0.25">
      <c r="A5" t="s">
        <v>14</v>
      </c>
      <c r="B5" t="s">
        <v>15</v>
      </c>
      <c r="C5">
        <v>52.14</v>
      </c>
      <c r="D5">
        <v>2.1989999999999998</v>
      </c>
      <c r="E5">
        <v>12.74</v>
      </c>
      <c r="F5">
        <v>13.66</v>
      </c>
      <c r="G5">
        <v>0.193</v>
      </c>
      <c r="H5">
        <v>3.56</v>
      </c>
      <c r="I5">
        <v>7.05</v>
      </c>
      <c r="J5">
        <v>3.2829999999999999</v>
      </c>
      <c r="K5">
        <v>1.698</v>
      </c>
      <c r="L5">
        <v>0.33900000000000002</v>
      </c>
      <c r="M5">
        <v>-4.0000000000000001E-3</v>
      </c>
      <c r="N5">
        <v>1.67</v>
      </c>
      <c r="P5">
        <v>10</v>
      </c>
    </row>
    <row r="6" spans="1:16" x14ac:dyDescent="0.25">
      <c r="A6" t="s">
        <v>16</v>
      </c>
      <c r="B6" t="s">
        <v>15</v>
      </c>
      <c r="C6">
        <v>57.63</v>
      </c>
      <c r="D6">
        <v>0.70399999999999996</v>
      </c>
      <c r="E6">
        <v>11.67</v>
      </c>
      <c r="F6">
        <v>5.6</v>
      </c>
      <c r="G6">
        <v>0.19400000000000001</v>
      </c>
      <c r="H6">
        <v>2.17</v>
      </c>
      <c r="I6">
        <v>4.07</v>
      </c>
      <c r="J6">
        <v>2.8149999999999999</v>
      </c>
      <c r="K6">
        <v>1.6</v>
      </c>
      <c r="L6">
        <v>0.21299999999999999</v>
      </c>
      <c r="M6">
        <v>4.0000000000000001E-3</v>
      </c>
      <c r="N6">
        <v>11.6</v>
      </c>
      <c r="P6">
        <v>10</v>
      </c>
    </row>
    <row r="7" spans="1:16" x14ac:dyDescent="0.25">
      <c r="A7">
        <v>214202</v>
      </c>
      <c r="B7" t="s">
        <v>15</v>
      </c>
      <c r="C7">
        <v>64.19</v>
      </c>
      <c r="D7">
        <v>0.46500000000000002</v>
      </c>
      <c r="E7">
        <v>7.26</v>
      </c>
      <c r="F7">
        <v>2.7</v>
      </c>
      <c r="G7">
        <v>9.2999999999999999E-2</v>
      </c>
      <c r="H7">
        <v>1.07</v>
      </c>
      <c r="I7">
        <v>9.8000000000000007</v>
      </c>
      <c r="J7">
        <v>1.4219999999999999</v>
      </c>
      <c r="K7">
        <v>1.1279999999999999</v>
      </c>
      <c r="L7">
        <v>7.3999999999999996E-2</v>
      </c>
      <c r="M7">
        <v>1E-3</v>
      </c>
      <c r="N7">
        <v>9.39</v>
      </c>
      <c r="P7">
        <v>10</v>
      </c>
    </row>
    <row r="8" spans="1:16" x14ac:dyDescent="0.25">
      <c r="A8" t="s">
        <v>14</v>
      </c>
      <c r="B8" t="s">
        <v>15</v>
      </c>
      <c r="P8">
        <v>10</v>
      </c>
    </row>
    <row r="9" spans="1:16" x14ac:dyDescent="0.25">
      <c r="A9" t="s">
        <v>16</v>
      </c>
      <c r="B9" t="s">
        <v>15</v>
      </c>
      <c r="P9">
        <v>10</v>
      </c>
    </row>
    <row r="10" spans="1:16" x14ac:dyDescent="0.25">
      <c r="A10">
        <v>214201</v>
      </c>
      <c r="B10" t="s">
        <v>15</v>
      </c>
      <c r="C10">
        <v>64.150000000000006</v>
      </c>
      <c r="D10">
        <v>0.436</v>
      </c>
      <c r="E10">
        <v>7.13</v>
      </c>
      <c r="F10">
        <v>2.57</v>
      </c>
      <c r="G10">
        <v>0.08</v>
      </c>
      <c r="H10">
        <v>1.05</v>
      </c>
      <c r="I10">
        <v>9.86</v>
      </c>
      <c r="J10">
        <v>1.4179999999999999</v>
      </c>
      <c r="K10">
        <v>1.1240000000000001</v>
      </c>
      <c r="L10">
        <v>7.1999999999999995E-2</v>
      </c>
      <c r="M10">
        <v>-1E-3</v>
      </c>
      <c r="N10">
        <v>9.39</v>
      </c>
      <c r="P10">
        <v>10</v>
      </c>
    </row>
    <row r="11" spans="1:16" x14ac:dyDescent="0.25">
      <c r="A11" t="s">
        <v>17</v>
      </c>
      <c r="C11">
        <v>11</v>
      </c>
      <c r="D11">
        <v>11</v>
      </c>
      <c r="E11">
        <v>11</v>
      </c>
      <c r="F11">
        <v>11</v>
      </c>
      <c r="G11">
        <v>11</v>
      </c>
      <c r="H11">
        <v>11</v>
      </c>
      <c r="I11">
        <v>11</v>
      </c>
      <c r="J11">
        <v>11</v>
      </c>
      <c r="K11">
        <v>11</v>
      </c>
      <c r="L11">
        <v>11</v>
      </c>
      <c r="M11">
        <v>11</v>
      </c>
      <c r="N11">
        <v>11</v>
      </c>
      <c r="P11">
        <v>11</v>
      </c>
    </row>
    <row r="12" spans="1:16" x14ac:dyDescent="0.25">
      <c r="A12" t="s">
        <v>18</v>
      </c>
      <c r="C12">
        <v>62.04</v>
      </c>
      <c r="D12">
        <v>0.998</v>
      </c>
      <c r="E12">
        <v>10.59</v>
      </c>
      <c r="F12">
        <v>6.81</v>
      </c>
      <c r="G12">
        <v>0.14499999999999999</v>
      </c>
      <c r="H12">
        <v>2.06</v>
      </c>
      <c r="I12">
        <v>4.96</v>
      </c>
      <c r="J12">
        <v>2.3380000000000001</v>
      </c>
      <c r="K12">
        <v>1.7769999999999999</v>
      </c>
      <c r="L12">
        <v>0.19400000000000001</v>
      </c>
      <c r="M12">
        <v>-1E-3</v>
      </c>
      <c r="N12">
        <v>5.9450000000000003</v>
      </c>
      <c r="P12">
        <v>10</v>
      </c>
    </row>
    <row r="13" spans="1:16" x14ac:dyDescent="0.25">
      <c r="A13" t="s">
        <v>19</v>
      </c>
      <c r="C13">
        <v>80.11</v>
      </c>
      <c r="D13">
        <v>2.2170000000000001</v>
      </c>
      <c r="E13">
        <v>12.74</v>
      </c>
      <c r="F13">
        <v>13.69</v>
      </c>
      <c r="G13">
        <v>0.19500000000000001</v>
      </c>
      <c r="H13">
        <v>3.56</v>
      </c>
      <c r="I13">
        <v>9.86</v>
      </c>
      <c r="J13">
        <v>3.29</v>
      </c>
      <c r="K13">
        <v>2.5110000000000001</v>
      </c>
      <c r="L13">
        <v>0.33900000000000002</v>
      </c>
      <c r="M13">
        <v>4.0000000000000001E-3</v>
      </c>
      <c r="N13">
        <v>11.6</v>
      </c>
      <c r="P13">
        <v>10</v>
      </c>
    </row>
    <row r="14" spans="1:16" x14ac:dyDescent="0.25">
      <c r="A14" t="s">
        <v>20</v>
      </c>
      <c r="C14">
        <v>52.11</v>
      </c>
      <c r="D14">
        <v>0.432</v>
      </c>
      <c r="E14">
        <v>7.13</v>
      </c>
      <c r="F14">
        <v>2.57</v>
      </c>
      <c r="G14">
        <v>5.8999999999999997E-2</v>
      </c>
      <c r="H14">
        <v>0.68</v>
      </c>
      <c r="I14">
        <v>0.33</v>
      </c>
      <c r="J14">
        <v>0.96899999999999997</v>
      </c>
      <c r="K14">
        <v>1.1240000000000001</v>
      </c>
      <c r="L14">
        <v>7.1999999999999995E-2</v>
      </c>
      <c r="M14">
        <v>-8.0000000000000002E-3</v>
      </c>
      <c r="N14">
        <v>1.67</v>
      </c>
      <c r="P14">
        <v>10</v>
      </c>
    </row>
    <row r="15" spans="1:16" x14ac:dyDescent="0.25">
      <c r="A15" t="s">
        <v>21</v>
      </c>
      <c r="C15">
        <v>28.01</v>
      </c>
      <c r="D15">
        <v>1.7849999999999999</v>
      </c>
      <c r="E15">
        <v>5.61</v>
      </c>
      <c r="F15">
        <v>11.11</v>
      </c>
      <c r="G15">
        <v>0.13600000000000001</v>
      </c>
      <c r="H15">
        <v>2.89</v>
      </c>
      <c r="I15">
        <v>9.5399999999999991</v>
      </c>
      <c r="J15">
        <v>2.3210000000000002</v>
      </c>
      <c r="K15">
        <v>1.387</v>
      </c>
      <c r="L15">
        <v>0.26700000000000002</v>
      </c>
      <c r="M15">
        <v>1.2999999999999999E-2</v>
      </c>
      <c r="N15">
        <v>9.93</v>
      </c>
      <c r="P15">
        <v>0</v>
      </c>
    </row>
    <row r="16" spans="1:16" x14ac:dyDescent="0.25">
      <c r="A16" t="s">
        <v>22</v>
      </c>
      <c r="C16">
        <v>9.4779999999999998</v>
      </c>
      <c r="D16">
        <v>0.78480000000000005</v>
      </c>
      <c r="E16">
        <v>2.2480000000000002</v>
      </c>
      <c r="F16">
        <v>4.5590000000000002</v>
      </c>
      <c r="G16">
        <v>5.6399999999999999E-2</v>
      </c>
      <c r="H16">
        <v>1.07</v>
      </c>
      <c r="I16">
        <v>3.5049999999999999</v>
      </c>
      <c r="J16">
        <v>0.85570000000000002</v>
      </c>
      <c r="K16">
        <v>0.48870000000000002</v>
      </c>
      <c r="L16">
        <v>0.10680000000000001</v>
      </c>
      <c r="M16">
        <v>4.1999999999999997E-3</v>
      </c>
      <c r="N16">
        <v>4.6380999999999997</v>
      </c>
      <c r="P16">
        <v>0</v>
      </c>
    </row>
    <row r="17" spans="1:16" x14ac:dyDescent="0.25">
      <c r="A17" t="s">
        <v>23</v>
      </c>
      <c r="C17">
        <v>15.28</v>
      </c>
      <c r="D17">
        <v>78.62</v>
      </c>
      <c r="E17">
        <v>21.22</v>
      </c>
      <c r="F17">
        <v>66.98</v>
      </c>
      <c r="G17">
        <v>38.76</v>
      </c>
      <c r="H17">
        <v>51.98</v>
      </c>
      <c r="I17">
        <v>70.73</v>
      </c>
      <c r="J17">
        <v>36.6</v>
      </c>
      <c r="K17">
        <v>27.5</v>
      </c>
      <c r="L17">
        <v>55.01</v>
      </c>
      <c r="M17">
        <v>-442.48</v>
      </c>
      <c r="N17">
        <v>78.02</v>
      </c>
      <c r="P17">
        <v>0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zoomScale="120" zoomScaleNormal="120" workbookViewId="0">
      <selection activeCell="L32" sqref="L32"/>
    </sheetView>
  </sheetViews>
  <sheetFormatPr defaultColWidth="10.875" defaultRowHeight="12.75" x14ac:dyDescent="0.2"/>
  <cols>
    <col min="1" max="1" width="3.875" style="1" customWidth="1"/>
    <col min="2" max="2" width="15.625" style="1" customWidth="1"/>
    <col min="3" max="9" width="7.875" style="1" customWidth="1"/>
    <col min="10" max="257" width="8.875" style="1" customWidth="1"/>
    <col min="258" max="16384" width="10.875" style="1"/>
  </cols>
  <sheetData>
    <row r="1" spans="1:9" x14ac:dyDescent="0.2">
      <c r="B1" s="22" t="s">
        <v>39</v>
      </c>
      <c r="C1" s="21"/>
      <c r="H1" s="6"/>
    </row>
    <row r="2" spans="1:9" x14ac:dyDescent="0.2">
      <c r="C2" s="14"/>
      <c r="H2" s="6"/>
    </row>
    <row r="3" spans="1:9" x14ac:dyDescent="0.2">
      <c r="A3" s="1" t="s">
        <v>38</v>
      </c>
      <c r="B3" s="20" t="s">
        <v>37</v>
      </c>
      <c r="C3" s="19"/>
      <c r="H3" s="6"/>
    </row>
    <row r="4" spans="1:9" x14ac:dyDescent="0.2">
      <c r="C4" s="14"/>
    </row>
    <row r="5" spans="1:9" x14ac:dyDescent="0.2">
      <c r="B5" s="15" t="s">
        <v>36</v>
      </c>
      <c r="C5" s="18" t="s">
        <v>35</v>
      </c>
      <c r="D5" s="17"/>
      <c r="E5" s="17"/>
    </row>
    <row r="6" spans="1:9" x14ac:dyDescent="0.2">
      <c r="B6" s="15"/>
      <c r="C6" s="16" t="s">
        <v>34</v>
      </c>
      <c r="D6" s="15"/>
      <c r="E6" s="15"/>
    </row>
    <row r="7" spans="1:9" x14ac:dyDescent="0.2">
      <c r="C7" s="14"/>
    </row>
    <row r="8" spans="1:9" x14ac:dyDescent="0.2">
      <c r="A8" s="13"/>
      <c r="B8" s="12" t="s">
        <v>33</v>
      </c>
      <c r="C8" s="12" t="s">
        <v>32</v>
      </c>
      <c r="D8" s="12" t="s">
        <v>31</v>
      </c>
      <c r="E8" s="12" t="s">
        <v>31</v>
      </c>
      <c r="F8" s="12" t="s">
        <v>26</v>
      </c>
      <c r="G8" s="12" t="s">
        <v>27</v>
      </c>
      <c r="H8" s="11" t="s">
        <v>30</v>
      </c>
      <c r="I8" s="10" t="s">
        <v>30</v>
      </c>
    </row>
    <row r="9" spans="1:9" x14ac:dyDescent="0.2">
      <c r="A9" s="4"/>
      <c r="B9" s="3" t="s">
        <v>29</v>
      </c>
      <c r="C9" s="3" t="s">
        <v>28</v>
      </c>
      <c r="D9" s="3" t="s">
        <v>27</v>
      </c>
      <c r="E9" s="3" t="s">
        <v>26</v>
      </c>
      <c r="F9" s="3"/>
      <c r="G9" s="3"/>
      <c r="H9" s="9" t="s">
        <v>25</v>
      </c>
      <c r="I9" s="2" t="s">
        <v>24</v>
      </c>
    </row>
    <row r="10" spans="1:9" x14ac:dyDescent="0.2">
      <c r="A10" s="7"/>
      <c r="G10" s="6"/>
      <c r="I10" s="5"/>
    </row>
    <row r="11" spans="1:9" x14ac:dyDescent="0.2">
      <c r="A11" s="7">
        <v>1</v>
      </c>
      <c r="B11" s="1">
        <v>1</v>
      </c>
      <c r="C11" s="1">
        <v>5.4740000000000002</v>
      </c>
      <c r="D11" s="1">
        <v>5.9939</v>
      </c>
      <c r="E11" s="1">
        <v>5.9459999999999997</v>
      </c>
      <c r="F11" s="1">
        <f>E11-C11</f>
        <v>0.47199999999999953</v>
      </c>
      <c r="G11" s="1">
        <f>D11-C11</f>
        <v>0.51989999999999981</v>
      </c>
      <c r="H11" s="6">
        <f t="shared" ref="H11:H50" si="0">((G11-F11)/G11)*100</f>
        <v>9.2133102519715884</v>
      </c>
      <c r="I11" s="8">
        <f>AVERAGE(H11:H12)</f>
        <v>9.387531620009689</v>
      </c>
    </row>
    <row r="12" spans="1:9" x14ac:dyDescent="0.2">
      <c r="A12" s="7">
        <v>2</v>
      </c>
      <c r="B12" s="1">
        <v>1</v>
      </c>
      <c r="C12" s="1">
        <v>5.5728</v>
      </c>
      <c r="D12" s="1">
        <v>5.9995000000000003</v>
      </c>
      <c r="E12" s="1">
        <v>5.9587000000000003</v>
      </c>
      <c r="F12" s="1">
        <f t="shared" ref="F11:F50" si="1">E12-C12</f>
        <v>0.38590000000000035</v>
      </c>
      <c r="G12" s="1">
        <f t="shared" ref="G11:G50" si="2">D12-C12</f>
        <v>0.4267000000000003</v>
      </c>
      <c r="H12" s="6">
        <f t="shared" si="0"/>
        <v>9.5617529880477896</v>
      </c>
      <c r="I12" s="5"/>
    </row>
    <row r="13" spans="1:9" x14ac:dyDescent="0.2">
      <c r="A13" s="7">
        <v>3</v>
      </c>
      <c r="F13" s="1">
        <f t="shared" si="1"/>
        <v>0</v>
      </c>
      <c r="G13" s="1">
        <f t="shared" si="2"/>
        <v>0</v>
      </c>
      <c r="H13" s="6" t="e">
        <f t="shared" si="0"/>
        <v>#DIV/0!</v>
      </c>
      <c r="I13" s="8"/>
    </row>
    <row r="14" spans="1:9" x14ac:dyDescent="0.2">
      <c r="A14" s="7">
        <v>4</v>
      </c>
      <c r="F14" s="1">
        <f t="shared" si="1"/>
        <v>0</v>
      </c>
      <c r="G14" s="1">
        <f t="shared" si="2"/>
        <v>0</v>
      </c>
      <c r="H14" s="6" t="e">
        <f t="shared" si="0"/>
        <v>#DIV/0!</v>
      </c>
      <c r="I14" s="5"/>
    </row>
    <row r="15" spans="1:9" x14ac:dyDescent="0.2">
      <c r="A15" s="7">
        <v>5</v>
      </c>
      <c r="F15" s="1">
        <f t="shared" si="1"/>
        <v>0</v>
      </c>
      <c r="G15" s="1">
        <f t="shared" si="2"/>
        <v>0</v>
      </c>
      <c r="H15" s="6" t="e">
        <f t="shared" si="0"/>
        <v>#DIV/0!</v>
      </c>
      <c r="I15" s="5"/>
    </row>
    <row r="16" spans="1:9" x14ac:dyDescent="0.2">
      <c r="A16" s="7">
        <v>6</v>
      </c>
      <c r="F16" s="1">
        <f t="shared" si="1"/>
        <v>0</v>
      </c>
      <c r="G16" s="1">
        <f t="shared" si="2"/>
        <v>0</v>
      </c>
      <c r="H16" s="6" t="e">
        <f t="shared" si="0"/>
        <v>#DIV/0!</v>
      </c>
      <c r="I16" s="5"/>
    </row>
    <row r="17" spans="1:9" x14ac:dyDescent="0.2">
      <c r="A17" s="7">
        <v>7</v>
      </c>
      <c r="F17" s="1">
        <f t="shared" si="1"/>
        <v>0</v>
      </c>
      <c r="G17" s="1">
        <f t="shared" si="2"/>
        <v>0</v>
      </c>
      <c r="H17" s="6" t="e">
        <f t="shared" si="0"/>
        <v>#DIV/0!</v>
      </c>
      <c r="I17" s="8"/>
    </row>
    <row r="18" spans="1:9" x14ac:dyDescent="0.2">
      <c r="A18" s="7">
        <v>8</v>
      </c>
      <c r="F18" s="1">
        <f t="shared" si="1"/>
        <v>0</v>
      </c>
      <c r="G18" s="1">
        <f t="shared" si="2"/>
        <v>0</v>
      </c>
      <c r="H18" s="6" t="e">
        <f t="shared" si="0"/>
        <v>#DIV/0!</v>
      </c>
      <c r="I18" s="5"/>
    </row>
    <row r="19" spans="1:9" x14ac:dyDescent="0.2">
      <c r="A19" s="7">
        <v>9</v>
      </c>
      <c r="F19" s="1">
        <f t="shared" si="1"/>
        <v>0</v>
      </c>
      <c r="G19" s="1">
        <f t="shared" si="2"/>
        <v>0</v>
      </c>
      <c r="H19" s="6" t="e">
        <f t="shared" si="0"/>
        <v>#DIV/0!</v>
      </c>
      <c r="I19" s="5"/>
    </row>
    <row r="20" spans="1:9" x14ac:dyDescent="0.2">
      <c r="A20" s="7">
        <v>10</v>
      </c>
      <c r="F20" s="1">
        <f t="shared" si="1"/>
        <v>0</v>
      </c>
      <c r="G20" s="1">
        <f t="shared" si="2"/>
        <v>0</v>
      </c>
      <c r="H20" s="6" t="e">
        <f t="shared" si="0"/>
        <v>#DIV/0!</v>
      </c>
      <c r="I20" s="5"/>
    </row>
    <row r="21" spans="1:9" x14ac:dyDescent="0.2">
      <c r="A21" s="7">
        <v>11</v>
      </c>
      <c r="F21" s="1">
        <f t="shared" si="1"/>
        <v>0</v>
      </c>
      <c r="G21" s="1">
        <f t="shared" si="2"/>
        <v>0</v>
      </c>
      <c r="H21" s="6" t="e">
        <f t="shared" si="0"/>
        <v>#DIV/0!</v>
      </c>
      <c r="I21" s="5"/>
    </row>
    <row r="22" spans="1:9" x14ac:dyDescent="0.2">
      <c r="A22" s="7">
        <v>12</v>
      </c>
      <c r="F22" s="1">
        <f t="shared" si="1"/>
        <v>0</v>
      </c>
      <c r="G22" s="1">
        <f t="shared" si="2"/>
        <v>0</v>
      </c>
      <c r="H22" s="6" t="e">
        <f t="shared" si="0"/>
        <v>#DIV/0!</v>
      </c>
      <c r="I22" s="5"/>
    </row>
    <row r="23" spans="1:9" x14ac:dyDescent="0.2">
      <c r="A23" s="7">
        <v>13</v>
      </c>
      <c r="F23" s="1">
        <f t="shared" si="1"/>
        <v>0</v>
      </c>
      <c r="G23" s="1">
        <f t="shared" si="2"/>
        <v>0</v>
      </c>
      <c r="H23" s="6" t="e">
        <f t="shared" si="0"/>
        <v>#DIV/0!</v>
      </c>
      <c r="I23" s="8"/>
    </row>
    <row r="24" spans="1:9" x14ac:dyDescent="0.2">
      <c r="A24" s="7">
        <v>14</v>
      </c>
      <c r="F24" s="1">
        <f t="shared" si="1"/>
        <v>0</v>
      </c>
      <c r="G24" s="1">
        <f t="shared" si="2"/>
        <v>0</v>
      </c>
      <c r="H24" s="6" t="e">
        <f t="shared" si="0"/>
        <v>#DIV/0!</v>
      </c>
      <c r="I24" s="5"/>
    </row>
    <row r="25" spans="1:9" x14ac:dyDescent="0.2">
      <c r="A25" s="7">
        <v>15</v>
      </c>
      <c r="F25" s="1">
        <f t="shared" si="1"/>
        <v>0</v>
      </c>
      <c r="G25" s="1">
        <f t="shared" si="2"/>
        <v>0</v>
      </c>
      <c r="H25" s="6" t="e">
        <f t="shared" si="0"/>
        <v>#DIV/0!</v>
      </c>
      <c r="I25" s="5"/>
    </row>
    <row r="26" spans="1:9" x14ac:dyDescent="0.2">
      <c r="A26" s="7">
        <v>16</v>
      </c>
      <c r="F26" s="1">
        <f t="shared" si="1"/>
        <v>0</v>
      </c>
      <c r="G26" s="1">
        <f t="shared" si="2"/>
        <v>0</v>
      </c>
      <c r="H26" s="6" t="e">
        <f t="shared" si="0"/>
        <v>#DIV/0!</v>
      </c>
      <c r="I26" s="5"/>
    </row>
    <row r="27" spans="1:9" x14ac:dyDescent="0.2">
      <c r="A27" s="7">
        <v>17</v>
      </c>
      <c r="F27" s="1">
        <f t="shared" si="1"/>
        <v>0</v>
      </c>
      <c r="G27" s="1">
        <f t="shared" si="2"/>
        <v>0</v>
      </c>
      <c r="H27" s="6" t="e">
        <f t="shared" si="0"/>
        <v>#DIV/0!</v>
      </c>
      <c r="I27" s="5"/>
    </row>
    <row r="28" spans="1:9" x14ac:dyDescent="0.2">
      <c r="A28" s="7">
        <v>18</v>
      </c>
      <c r="F28" s="1">
        <f t="shared" si="1"/>
        <v>0</v>
      </c>
      <c r="G28" s="1">
        <f t="shared" si="2"/>
        <v>0</v>
      </c>
      <c r="H28" s="6" t="e">
        <f t="shared" si="0"/>
        <v>#DIV/0!</v>
      </c>
      <c r="I28" s="5"/>
    </row>
    <row r="29" spans="1:9" x14ac:dyDescent="0.2">
      <c r="A29" s="7">
        <v>19</v>
      </c>
      <c r="F29" s="1">
        <f t="shared" si="1"/>
        <v>0</v>
      </c>
      <c r="G29" s="1">
        <f t="shared" si="2"/>
        <v>0</v>
      </c>
      <c r="H29" s="6" t="e">
        <f t="shared" si="0"/>
        <v>#DIV/0!</v>
      </c>
      <c r="I29" s="5"/>
    </row>
    <row r="30" spans="1:9" x14ac:dyDescent="0.2">
      <c r="A30" s="7">
        <v>20</v>
      </c>
      <c r="F30" s="1">
        <f t="shared" si="1"/>
        <v>0</v>
      </c>
      <c r="G30" s="1">
        <f t="shared" si="2"/>
        <v>0</v>
      </c>
      <c r="H30" s="6" t="e">
        <f t="shared" si="0"/>
        <v>#DIV/0!</v>
      </c>
      <c r="I30" s="5"/>
    </row>
    <row r="31" spans="1:9" x14ac:dyDescent="0.2">
      <c r="A31" s="7">
        <v>21</v>
      </c>
      <c r="F31" s="1">
        <f t="shared" si="1"/>
        <v>0</v>
      </c>
      <c r="G31" s="1">
        <f t="shared" si="2"/>
        <v>0</v>
      </c>
      <c r="H31" s="6" t="e">
        <f t="shared" si="0"/>
        <v>#DIV/0!</v>
      </c>
      <c r="I31" s="5"/>
    </row>
    <row r="32" spans="1:9" x14ac:dyDescent="0.2">
      <c r="A32" s="7">
        <v>22</v>
      </c>
      <c r="F32" s="1">
        <f t="shared" si="1"/>
        <v>0</v>
      </c>
      <c r="G32" s="1">
        <f t="shared" si="2"/>
        <v>0</v>
      </c>
      <c r="H32" s="6" t="e">
        <f t="shared" si="0"/>
        <v>#DIV/0!</v>
      </c>
      <c r="I32" s="5"/>
    </row>
    <row r="33" spans="1:9" x14ac:dyDescent="0.2">
      <c r="A33" s="7">
        <v>23</v>
      </c>
      <c r="F33" s="1">
        <f t="shared" si="1"/>
        <v>0</v>
      </c>
      <c r="G33" s="1">
        <f t="shared" si="2"/>
        <v>0</v>
      </c>
      <c r="H33" s="6" t="e">
        <f t="shared" si="0"/>
        <v>#DIV/0!</v>
      </c>
      <c r="I33" s="5"/>
    </row>
    <row r="34" spans="1:9" x14ac:dyDescent="0.2">
      <c r="A34" s="7">
        <v>24</v>
      </c>
      <c r="F34" s="1">
        <f t="shared" si="1"/>
        <v>0</v>
      </c>
      <c r="G34" s="1">
        <f t="shared" si="2"/>
        <v>0</v>
      </c>
      <c r="H34" s="6" t="e">
        <f t="shared" si="0"/>
        <v>#DIV/0!</v>
      </c>
      <c r="I34" s="5"/>
    </row>
    <row r="35" spans="1:9" x14ac:dyDescent="0.2">
      <c r="A35" s="7">
        <v>25</v>
      </c>
      <c r="F35" s="1">
        <f t="shared" si="1"/>
        <v>0</v>
      </c>
      <c r="G35" s="1">
        <f t="shared" si="2"/>
        <v>0</v>
      </c>
      <c r="H35" s="6" t="e">
        <f t="shared" si="0"/>
        <v>#DIV/0!</v>
      </c>
      <c r="I35" s="5"/>
    </row>
    <row r="36" spans="1:9" x14ac:dyDescent="0.2">
      <c r="A36" s="7">
        <v>26</v>
      </c>
      <c r="F36" s="1">
        <f t="shared" si="1"/>
        <v>0</v>
      </c>
      <c r="G36" s="1">
        <f t="shared" si="2"/>
        <v>0</v>
      </c>
      <c r="H36" s="6" t="e">
        <f t="shared" si="0"/>
        <v>#DIV/0!</v>
      </c>
      <c r="I36" s="5"/>
    </row>
    <row r="37" spans="1:9" x14ac:dyDescent="0.2">
      <c r="A37" s="7">
        <v>27</v>
      </c>
      <c r="F37" s="1">
        <f t="shared" si="1"/>
        <v>0</v>
      </c>
      <c r="G37" s="1">
        <f t="shared" si="2"/>
        <v>0</v>
      </c>
      <c r="H37" s="6" t="e">
        <f t="shared" si="0"/>
        <v>#DIV/0!</v>
      </c>
      <c r="I37" s="5"/>
    </row>
    <row r="38" spans="1:9" x14ac:dyDescent="0.2">
      <c r="A38" s="7">
        <v>28</v>
      </c>
      <c r="F38" s="1">
        <f t="shared" si="1"/>
        <v>0</v>
      </c>
      <c r="G38" s="1">
        <f t="shared" si="2"/>
        <v>0</v>
      </c>
      <c r="H38" s="6" t="e">
        <f t="shared" si="0"/>
        <v>#DIV/0!</v>
      </c>
      <c r="I38" s="5"/>
    </row>
    <row r="39" spans="1:9" x14ac:dyDescent="0.2">
      <c r="A39" s="7">
        <v>29</v>
      </c>
      <c r="F39" s="1">
        <f t="shared" si="1"/>
        <v>0</v>
      </c>
      <c r="G39" s="1">
        <f t="shared" si="2"/>
        <v>0</v>
      </c>
      <c r="H39" s="6" t="e">
        <f t="shared" si="0"/>
        <v>#DIV/0!</v>
      </c>
      <c r="I39" s="5"/>
    </row>
    <row r="40" spans="1:9" x14ac:dyDescent="0.2">
      <c r="A40" s="7">
        <v>30</v>
      </c>
      <c r="F40" s="1">
        <f t="shared" si="1"/>
        <v>0</v>
      </c>
      <c r="G40" s="1">
        <f t="shared" si="2"/>
        <v>0</v>
      </c>
      <c r="H40" s="6" t="e">
        <f t="shared" si="0"/>
        <v>#DIV/0!</v>
      </c>
      <c r="I40" s="5"/>
    </row>
    <row r="41" spans="1:9" x14ac:dyDescent="0.2">
      <c r="A41" s="7">
        <v>31</v>
      </c>
      <c r="F41" s="1">
        <f t="shared" si="1"/>
        <v>0</v>
      </c>
      <c r="G41" s="1">
        <f t="shared" si="2"/>
        <v>0</v>
      </c>
      <c r="H41" s="6" t="e">
        <f t="shared" si="0"/>
        <v>#DIV/0!</v>
      </c>
      <c r="I41" s="5"/>
    </row>
    <row r="42" spans="1:9" x14ac:dyDescent="0.2">
      <c r="A42" s="7">
        <v>32</v>
      </c>
      <c r="F42" s="1">
        <f t="shared" si="1"/>
        <v>0</v>
      </c>
      <c r="G42" s="1">
        <f t="shared" si="2"/>
        <v>0</v>
      </c>
      <c r="H42" s="6" t="e">
        <f t="shared" si="0"/>
        <v>#DIV/0!</v>
      </c>
      <c r="I42" s="5"/>
    </row>
    <row r="43" spans="1:9" x14ac:dyDescent="0.2">
      <c r="A43" s="7">
        <v>33</v>
      </c>
      <c r="F43" s="1">
        <f t="shared" si="1"/>
        <v>0</v>
      </c>
      <c r="G43" s="1">
        <f t="shared" si="2"/>
        <v>0</v>
      </c>
      <c r="H43" s="6" t="e">
        <f t="shared" si="0"/>
        <v>#DIV/0!</v>
      </c>
      <c r="I43" s="5"/>
    </row>
    <row r="44" spans="1:9" x14ac:dyDescent="0.2">
      <c r="A44" s="7">
        <v>34</v>
      </c>
      <c r="F44" s="1">
        <f t="shared" si="1"/>
        <v>0</v>
      </c>
      <c r="G44" s="1">
        <f t="shared" si="2"/>
        <v>0</v>
      </c>
      <c r="H44" s="6" t="e">
        <f t="shared" si="0"/>
        <v>#DIV/0!</v>
      </c>
      <c r="I44" s="5"/>
    </row>
    <row r="45" spans="1:9" x14ac:dyDescent="0.2">
      <c r="A45" s="7">
        <v>35</v>
      </c>
      <c r="F45" s="1">
        <f t="shared" si="1"/>
        <v>0</v>
      </c>
      <c r="G45" s="1">
        <f t="shared" si="2"/>
        <v>0</v>
      </c>
      <c r="H45" s="6" t="e">
        <f t="shared" si="0"/>
        <v>#DIV/0!</v>
      </c>
      <c r="I45" s="5"/>
    </row>
    <row r="46" spans="1:9" x14ac:dyDescent="0.2">
      <c r="A46" s="7">
        <v>36</v>
      </c>
      <c r="F46" s="1">
        <f t="shared" si="1"/>
        <v>0</v>
      </c>
      <c r="G46" s="1">
        <f t="shared" si="2"/>
        <v>0</v>
      </c>
      <c r="H46" s="6" t="e">
        <f t="shared" si="0"/>
        <v>#DIV/0!</v>
      </c>
      <c r="I46" s="5"/>
    </row>
    <row r="47" spans="1:9" x14ac:dyDescent="0.2">
      <c r="A47" s="7">
        <v>37</v>
      </c>
      <c r="F47" s="1">
        <f t="shared" si="1"/>
        <v>0</v>
      </c>
      <c r="G47" s="1">
        <f t="shared" si="2"/>
        <v>0</v>
      </c>
      <c r="H47" s="6" t="e">
        <f t="shared" si="0"/>
        <v>#DIV/0!</v>
      </c>
      <c r="I47" s="5"/>
    </row>
    <row r="48" spans="1:9" x14ac:dyDescent="0.2">
      <c r="A48" s="7">
        <v>38</v>
      </c>
      <c r="F48" s="1">
        <f t="shared" si="1"/>
        <v>0</v>
      </c>
      <c r="G48" s="1">
        <f t="shared" si="2"/>
        <v>0</v>
      </c>
      <c r="H48" s="6" t="e">
        <f t="shared" si="0"/>
        <v>#DIV/0!</v>
      </c>
      <c r="I48" s="5"/>
    </row>
    <row r="49" spans="1:9" x14ac:dyDescent="0.2">
      <c r="A49" s="7">
        <v>39</v>
      </c>
      <c r="F49" s="1">
        <f t="shared" si="1"/>
        <v>0</v>
      </c>
      <c r="G49" s="1">
        <f t="shared" si="2"/>
        <v>0</v>
      </c>
      <c r="H49" s="6" t="e">
        <f t="shared" si="0"/>
        <v>#DIV/0!</v>
      </c>
      <c r="I49" s="5"/>
    </row>
    <row r="50" spans="1:9" x14ac:dyDescent="0.2">
      <c r="A50" s="7">
        <v>40</v>
      </c>
      <c r="F50" s="1">
        <f t="shared" si="1"/>
        <v>0</v>
      </c>
      <c r="G50" s="1">
        <f t="shared" si="2"/>
        <v>0</v>
      </c>
      <c r="H50" s="6" t="e">
        <f t="shared" si="0"/>
        <v>#DIV/0!</v>
      </c>
      <c r="I50" s="5"/>
    </row>
    <row r="51" spans="1:9" x14ac:dyDescent="0.2">
      <c r="A51" s="4"/>
      <c r="B51" s="3"/>
      <c r="C51" s="3"/>
      <c r="D51" s="3"/>
      <c r="E51" s="3"/>
      <c r="F51" s="3"/>
      <c r="G51" s="3"/>
      <c r="H51" s="3"/>
      <c r="I51" s="2"/>
    </row>
  </sheetData>
  <printOptions gridLines="1" gridLinesSet="0"/>
  <pageMargins left="0.75" right="0.75" top="1" bottom="1" header="0.5" footer="0.5"/>
  <pageSetup paperSize="9" orientation="portrait" horizontalDpi="300" verticalDpi="300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Report</vt:lpstr>
      <vt:lpstr>21-42</vt:lpstr>
      <vt:lpstr> LOI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2021-10-12T12:24:16Z</dcterms:created>
  <dcterms:modified xsi:type="dcterms:W3CDTF">2021-10-15T10:07:11Z</dcterms:modified>
</cp:coreProperties>
</file>